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Iulie 2024\"/>
    </mc:Choice>
  </mc:AlternateContent>
  <xr:revisionPtr revIDLastSave="0" documentId="13_ncr:1_{9DAA1394-0573-48D3-A123-0DABE2304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UL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" i="2" l="1"/>
  <c r="G62" i="2"/>
  <c r="G61" i="2"/>
  <c r="G60" i="2"/>
  <c r="G59" i="2" s="1"/>
  <c r="H59" i="2"/>
  <c r="F59" i="2"/>
  <c r="G58" i="2"/>
  <c r="G57" i="2"/>
  <c r="H56" i="2"/>
  <c r="G56" i="2"/>
  <c r="F56" i="2"/>
  <c r="H54" i="2"/>
  <c r="G54" i="2"/>
  <c r="F54" i="2"/>
  <c r="H51" i="2"/>
  <c r="G51" i="2"/>
  <c r="F51" i="2"/>
  <c r="G49" i="2"/>
  <c r="G47" i="2"/>
  <c r="G34" i="2"/>
  <c r="H27" i="2"/>
  <c r="G27" i="2"/>
  <c r="G17" i="2" s="1"/>
  <c r="F27" i="2"/>
  <c r="F17" i="2" s="1"/>
  <c r="G25" i="2"/>
  <c r="H18" i="2"/>
  <c r="G18" i="2"/>
  <c r="F18" i="2"/>
  <c r="H17" i="2"/>
</calcChain>
</file>

<file path=xl/sharedStrings.xml><?xml version="1.0" encoding="utf-8"?>
<sst xmlns="http://schemas.openxmlformats.org/spreadsheetml/2006/main" count="233" uniqueCount="113">
  <si>
    <t/>
  </si>
  <si>
    <t>SITUAȚIA PLĂȚILOR</t>
  </si>
  <si>
    <t>la data :  31-IULIE-2024</t>
  </si>
  <si>
    <r>
      <rPr>
        <sz val="11"/>
        <color theme="1"/>
        <rFont val="Times New Roman"/>
        <family val="1"/>
        <charset val="238"/>
      </rPr>
      <t xml:space="preserve">    </t>
    </r>
    <r>
      <rPr>
        <b/>
        <sz val="12"/>
        <color theme="1"/>
        <rFont val="Times New Roman"/>
        <family val="1"/>
        <charset val="238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</si>
  <si>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</si>
  <si>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  <charset val="238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  <charset val="238"/>
      </rPr>
      <t xml:space="preserve">  </t>
    </r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</si>
  <si>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</si>
  <si>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</si>
  <si>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</si>
  <si>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</si>
  <si>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</si>
  <si>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</si>
  <si>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</si>
  <si>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</si>
  <si>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Plati</t>
  </si>
  <si>
    <t>0</t>
  </si>
  <si>
    <t>1</t>
  </si>
  <si>
    <t>2</t>
  </si>
  <si>
    <t>3</t>
  </si>
  <si>
    <t>4</t>
  </si>
  <si>
    <t>5</t>
  </si>
  <si>
    <t>6</t>
  </si>
  <si>
    <t>7</t>
  </si>
  <si>
    <t>680502 TOTAL pentru sursa de finanțare: A - Integral de la buget</t>
  </si>
  <si>
    <t xml:space="preserve">Total Titlul I Cheltuieli de Personal 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</si>
  <si>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</si>
  <si>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</si>
  <si>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</si>
  <si>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</si>
  <si>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</si>
  <si>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</si>
  <si>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</si>
  <si>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</si>
  <si>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</si>
  <si>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</si>
  <si>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</si>
  <si>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</si>
  <si>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</si>
  <si>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</si>
  <si>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</si>
  <si>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</si>
  <si>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</si>
  <si>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</si>
  <si>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</si>
  <si>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</si>
  <si>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</si>
  <si>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</si>
  <si>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</si>
  <si>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</si>
  <si>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</si>
  <si>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</si>
  <si>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</si>
  <si>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</si>
  <si>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</si>
  <si>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</si>
  <si>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</si>
  <si>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</si>
  <si>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</si>
  <si>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</si>
  <si>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</si>
  <si>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</si>
  <si>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</si>
  <si>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</si>
  <si>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</si>
  <si>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</si>
  <si>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</si>
  <si>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</si>
  <si>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</si>
  <si>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</si>
  <si>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</si>
  <si>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</si>
  <si>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</si>
  <si>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</si>
  <si>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</si>
  <si>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</si>
  <si>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</si>
  <si>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</si>
  <si>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</si>
  <si>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</si>
  <si>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</si>
  <si>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</si>
  <si>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</si>
  <si>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</si>
  <si>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</si>
  <si>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</si>
  <si>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</si>
  <si>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</si>
  <si>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</si>
  <si>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</si>
  <si>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</si>
  <si>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</si>
  <si>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</si>
  <si>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</si>
  <si>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</si>
  <si>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</si>
  <si>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</si>
  <si>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>Total Titlul XI Alte cheltuieli</t>
  </si>
  <si>
    <t xml:space="preserve">594000 </t>
  </si>
  <si>
    <t>Sume aferente persoanelor cu handicap neincadrate</t>
  </si>
  <si>
    <t>Total Titlul XII Proiecte cu Finanțare din Sumele Reprezentând Asistență Financiară</t>
  </si>
  <si>
    <t xml:space="preserve">600100 </t>
  </si>
  <si>
    <t>Fonduri europene nerambursabile</t>
  </si>
  <si>
    <t xml:space="preserve">600300 </t>
  </si>
  <si>
    <t>Sume aferente TVA</t>
  </si>
  <si>
    <t>Total Titlul XV Active Nefinanciare</t>
  </si>
  <si>
    <t xml:space="preserve">710101 </t>
  </si>
  <si>
    <t>Constructii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</si>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</sst>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  <family val="1"/>
      <charset val="238"/>
    </font>
    <font>
      <sz val="11"/>
      <color rgb="FF000080"/>
      <name val="Arial"/>
      <family val="2"/>
      <charset val="238"/>
    </font>
    <font>
      <b/>
      <sz val="8"/>
      <color theme="1"/>
      <name val="Times New Roman"/>
      <family val="1"/>
      <charset val="238"/>
    </font>
    <font>
      <b/>
      <sz val="8"/>
      <color theme="1"/>
      <name val="Times New Roman"/>
      <family val="1"/>
    </font>
    <font>
      <sz val="7.5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3" fillId="0" borderId="0" xfId="1" applyFont="1" applyAlignment="1">
      <alignment horizontal="center" indent="1"/>
    </xf>
    <xf numFmtId="0" fontId="9" fillId="0" borderId="1" xfId="1" applyFont="1" applyBorder="1" applyAlignment="1">
      <alignment horizontal="center" vertical="center" wrapText="1"/>
    </xf>
    <xf numFmtId="4" fontId="9" fillId="0" borderId="6" xfId="1" applyNumberFormat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4" fontId="9" fillId="0" borderId="7" xfId="1" applyNumberFormat="1" applyFont="1" applyBorder="1" applyAlignment="1">
      <alignment horizontal="center" vertical="center" wrapText="1"/>
    </xf>
    <xf numFmtId="0" fontId="11" fillId="0" borderId="8" xfId="1" applyFont="1" applyBorder="1" applyAlignment="1">
      <alignment vertical="top" wrapText="1"/>
    </xf>
    <xf numFmtId="4" fontId="11" fillId="0" borderId="8" xfId="1" applyNumberFormat="1" applyFont="1" applyBorder="1" applyAlignment="1">
      <alignment vertical="top" wrapText="1"/>
    </xf>
    <xf numFmtId="4" fontId="11" fillId="0" borderId="9" xfId="1" applyNumberFormat="1" applyFont="1" applyBorder="1" applyAlignment="1">
      <alignment horizontal="right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7" xfId="1" applyFont="1" applyBorder="1" applyAlignment="1">
      <alignment vertical="top" wrapText="1"/>
    </xf>
    <xf numFmtId="4" fontId="11" fillId="0" borderId="7" xfId="1" applyNumberFormat="1" applyFont="1" applyBorder="1" applyAlignment="1">
      <alignment vertical="top" wrapText="1"/>
    </xf>
    <xf numFmtId="4" fontId="11" fillId="0" borderId="11" xfId="1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right" vertical="top" wrapText="1"/>
    </xf>
    <xf numFmtId="0" fontId="11" fillId="0" borderId="1" xfId="1" applyFont="1" applyBorder="1" applyAlignment="1">
      <alignment horizontal="left" vertical="top" wrapText="1"/>
    </xf>
    <xf numFmtId="4" fontId="9" fillId="0" borderId="7" xfId="1" applyNumberFormat="1" applyFont="1" applyBorder="1" applyAlignment="1">
      <alignment vertical="top" wrapText="1"/>
    </xf>
    <xf numFmtId="4" fontId="11" fillId="0" borderId="7" xfId="1" applyNumberFormat="1" applyFont="1" applyBorder="1" applyAlignment="1">
      <alignment horizontal="right" vertical="top" wrapText="1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" fillId="0" borderId="0" xfId="1" applyAlignment="1">
      <alignment horizontal="left" indent="1"/>
    </xf>
    <xf numFmtId="0" fontId="13" fillId="0" borderId="0" xfId="1" applyFont="1" applyAlignment="1">
      <alignment horizontal="left" inden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center" wrapText="1"/>
    </xf>
    <xf numFmtId="4" fontId="9" fillId="0" borderId="12" xfId="1" applyNumberFormat="1" applyFont="1" applyBorder="1" applyAlignment="1">
      <alignment horizontal="center" vertical="center" wrapText="1"/>
    </xf>
    <xf numFmtId="4" fontId="9" fillId="0" borderId="13" xfId="1" applyNumberFormat="1" applyFont="1" applyBorder="1" applyAlignment="1">
      <alignment horizontal="center" vertical="center" wrapText="1"/>
    </xf>
    <xf numFmtId="4" fontId="9" fillId="0" borderId="14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 indent="1"/>
    </xf>
    <xf numFmtId="0" fontId="8" fillId="0" borderId="0" xfId="1" applyFont="1" applyAlignment="1">
      <alignment horizontal="left" indent="1"/>
    </xf>
    <xf numFmtId="0" fontId="4" fillId="0" borderId="0" xfId="1" applyFont="1" applyAlignment="1">
      <alignment horizontal="left" indent="1"/>
    </xf>
    <xf numFmtId="0" fontId="1" fillId="0" borderId="0" xfId="1" applyAlignment="1">
      <alignment horizontal="left" vertical="top" wrapText="1"/>
    </xf>
    <xf numFmtId="0" fontId="2" fillId="0" borderId="0" xfId="1" applyFont="1" applyAlignment="1">
      <alignment horizontal="right" vertical="top" wrapText="1"/>
    </xf>
    <xf numFmtId="0" fontId="2" fillId="0" borderId="0" xfId="1" applyFont="1" applyAlignment="1">
      <alignment horizontal="center" indent="1"/>
    </xf>
    <xf numFmtId="0" fontId="3" fillId="0" borderId="0" xfId="1" applyFont="1" applyAlignment="1">
      <alignment horizontal="center" indent="1"/>
    </xf>
  </cellXfs>
  <cellStyles count="2">
    <cellStyle name="Normal" xfId="0" builtinId="0"/>
    <cellStyle name="Normal 2" xfId="1" xr:uid="{B69AED6B-27C7-4E31-B988-0AEEEA5458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9B4B-9914-4B8C-9544-704500707F76}">
  <dimension ref="A1:H66"/>
  <sheetViews>
    <sheetView showGridLines="0" tabSelected="1" topLeftCell="A6" workbookViewId="0">
      <selection activeCell="L57" sqref="L57"/>
    </sheetView>
  </sheetViews>
  <sheetFormatPr defaultRowHeight="15" x14ac:dyDescent="0.25"/>
  <cols>
    <col min="1" max="1" width="12.140625" style="1" customWidth="1"/>
    <col min="2" max="2" width="9.140625" style="1" customWidth="1"/>
    <col min="3" max="3" width="14.42578125" style="1" customWidth="1"/>
    <col min="4" max="4" width="9.85546875" style="1" customWidth="1"/>
    <col min="5" max="5" width="14.42578125" style="1" customWidth="1"/>
    <col min="6" max="8" width="12.140625" style="1" customWidth="1"/>
    <col min="9" max="16384" width="9.140625" style="1"/>
  </cols>
  <sheetData>
    <row r="1" spans="1:8" ht="18.75" x14ac:dyDescent="0.25">
      <c r="A1" s="38" t="s">
        <v>0</v>
      </c>
      <c r="B1" s="38"/>
      <c r="C1" s="38"/>
      <c r="D1" s="38"/>
      <c r="E1" s="38"/>
      <c r="F1" s="39"/>
      <c r="G1" s="39"/>
      <c r="H1" s="39"/>
    </row>
    <row r="2" spans="1:8" ht="18.75" x14ac:dyDescent="0.25">
      <c r="F2" s="39"/>
      <c r="G2" s="39"/>
      <c r="H2" s="39"/>
    </row>
    <row r="6" spans="1:8" ht="18.75" x14ac:dyDescent="0.3">
      <c r="A6" s="40" t="s">
        <v>1</v>
      </c>
      <c r="B6" s="40"/>
      <c r="C6" s="40"/>
      <c r="D6" s="40"/>
      <c r="E6" s="40"/>
      <c r="F6" s="40"/>
      <c r="G6" s="40"/>
      <c r="H6" s="40"/>
    </row>
    <row r="7" spans="1:8" ht="18.75" x14ac:dyDescent="0.3">
      <c r="A7" s="41" t="s">
        <v>2</v>
      </c>
      <c r="B7" s="41"/>
      <c r="C7" s="41"/>
      <c r="D7" s="41"/>
      <c r="E7" s="41"/>
      <c r="F7" s="41"/>
      <c r="G7" s="41"/>
      <c r="H7" s="41"/>
    </row>
    <row r="8" spans="1:8" ht="18.75" x14ac:dyDescent="0.3">
      <c r="A8" s="2"/>
      <c r="B8" s="2"/>
      <c r="C8" s="2"/>
      <c r="D8" s="2"/>
      <c r="E8" s="2"/>
      <c r="F8" s="2"/>
      <c r="G8" s="2"/>
      <c r="H8" s="2"/>
    </row>
    <row r="9" spans="1:8" ht="15.75" x14ac:dyDescent="0.25">
      <c r="A9" s="24" t="s">
        <v>3</v>
      </c>
      <c r="B9" s="24"/>
      <c r="C9" s="24"/>
      <c r="D9" s="24"/>
      <c r="E9" s="24"/>
      <c r="F9" s="24"/>
      <c r="G9" s="24"/>
      <c r="H9" s="24"/>
    </row>
    <row r="10" spans="1:8" x14ac:dyDescent="0.25">
      <c r="A10" s="35" t="s">
        <v>4</v>
      </c>
      <c r="B10" s="35"/>
      <c r="C10" s="35"/>
      <c r="D10" s="35"/>
      <c r="E10" s="35"/>
      <c r="F10" s="35"/>
      <c r="G10" s="35"/>
      <c r="H10" s="35"/>
    </row>
    <row r="11" spans="1:8" ht="15.75" x14ac:dyDescent="0.25">
      <c r="A11" s="24" t="s">
        <v>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36" t="s">
        <v>6</v>
      </c>
      <c r="B12" s="36"/>
      <c r="C12" s="36"/>
      <c r="D12" s="36"/>
      <c r="E12" s="36"/>
      <c r="F12" s="36"/>
      <c r="G12" s="36"/>
      <c r="H12" s="36"/>
    </row>
    <row r="13" spans="1:8" x14ac:dyDescent="0.25">
      <c r="A13" s="37" t="s">
        <v>6</v>
      </c>
      <c r="B13" s="37"/>
      <c r="C13" s="37"/>
      <c r="D13" s="37"/>
      <c r="E13" s="37"/>
      <c r="F13" s="37"/>
      <c r="G13" s="37"/>
      <c r="H13" s="37"/>
    </row>
    <row r="14" spans="1:8" x14ac:dyDescent="0.25">
      <c r="A14" s="26" t="s">
        <v>7</v>
      </c>
      <c r="B14" s="26" t="s">
        <v>8</v>
      </c>
      <c r="C14" s="26" t="s">
        <v>9</v>
      </c>
      <c r="D14" s="26" t="s">
        <v>10</v>
      </c>
      <c r="E14" s="26" t="s">
        <v>11</v>
      </c>
      <c r="F14" s="26" t="s">
        <v>12</v>
      </c>
      <c r="G14" s="26" t="s">
        <v>13</v>
      </c>
      <c r="H14" s="26" t="s">
        <v>14</v>
      </c>
    </row>
    <row r="15" spans="1:8" ht="21" customHeight="1" x14ac:dyDescent="0.25">
      <c r="A15" s="27"/>
      <c r="B15" s="27"/>
      <c r="C15" s="27"/>
      <c r="D15" s="27"/>
      <c r="E15" s="27"/>
      <c r="F15" s="27"/>
      <c r="G15" s="27"/>
      <c r="H15" s="27"/>
    </row>
    <row r="16" spans="1:8" x14ac:dyDescent="0.25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22</v>
      </c>
    </row>
    <row r="17" spans="1:8" ht="27.75" customHeight="1" x14ac:dyDescent="0.25">
      <c r="A17" s="28" t="s">
        <v>23</v>
      </c>
      <c r="B17" s="29"/>
      <c r="C17" s="30"/>
      <c r="D17" s="3"/>
      <c r="E17" s="3"/>
      <c r="F17" s="4">
        <f>F27+F51+F54+F56+F59+F18</f>
        <v>26617700</v>
      </c>
      <c r="G17" s="4">
        <f>G27+G51+G54+G56+G59+G18</f>
        <v>15951700</v>
      </c>
      <c r="H17" s="4">
        <f>H27+H51+H54+H56+H59+H18</f>
        <v>13121777.849999998</v>
      </c>
    </row>
    <row r="18" spans="1:8" ht="27.75" customHeight="1" x14ac:dyDescent="0.25">
      <c r="A18" s="31" t="s">
        <v>24</v>
      </c>
      <c r="B18" s="22"/>
      <c r="C18" s="22"/>
      <c r="D18" s="5"/>
      <c r="E18" s="5"/>
      <c r="F18" s="6">
        <f>SUM(F19:F26)</f>
        <v>14685000</v>
      </c>
      <c r="G18" s="6">
        <f t="shared" ref="G18:H18" si="0">SUM(G19:G26)</f>
        <v>7572000</v>
      </c>
      <c r="H18" s="6">
        <f t="shared" si="0"/>
        <v>8145111</v>
      </c>
    </row>
    <row r="19" spans="1:8" ht="23.1" customHeight="1" x14ac:dyDescent="0.25">
      <c r="A19" s="7" t="s">
        <v>25</v>
      </c>
      <c r="B19" s="7" t="s">
        <v>26</v>
      </c>
      <c r="C19" s="7" t="s">
        <v>27</v>
      </c>
      <c r="D19" s="7" t="s">
        <v>28</v>
      </c>
      <c r="E19" s="7" t="s">
        <v>29</v>
      </c>
      <c r="F19" s="8">
        <v>11050000</v>
      </c>
      <c r="G19" s="9">
        <v>5500000</v>
      </c>
      <c r="H19" s="10">
        <v>6327482</v>
      </c>
    </row>
    <row r="20" spans="1:8" ht="23.1" customHeight="1" x14ac:dyDescent="0.25">
      <c r="A20" s="11" t="s">
        <v>25</v>
      </c>
      <c r="B20" s="11" t="s">
        <v>26</v>
      </c>
      <c r="C20" s="11" t="s">
        <v>27</v>
      </c>
      <c r="D20" s="11" t="s">
        <v>30</v>
      </c>
      <c r="E20" s="11" t="s">
        <v>31</v>
      </c>
      <c r="F20" s="12">
        <v>205000</v>
      </c>
      <c r="G20" s="13">
        <v>115000</v>
      </c>
      <c r="H20" s="14">
        <v>94359</v>
      </c>
    </row>
    <row r="21" spans="1:8" ht="23.1" customHeight="1" x14ac:dyDescent="0.25">
      <c r="A21" s="11" t="s">
        <v>25</v>
      </c>
      <c r="B21" s="11" t="s">
        <v>26</v>
      </c>
      <c r="C21" s="11" t="s">
        <v>27</v>
      </c>
      <c r="D21" s="11" t="s">
        <v>32</v>
      </c>
      <c r="E21" s="11" t="s">
        <v>33</v>
      </c>
      <c r="F21" s="12">
        <v>1516000</v>
      </c>
      <c r="G21" s="13">
        <v>780000</v>
      </c>
      <c r="H21" s="14">
        <v>775357</v>
      </c>
    </row>
    <row r="22" spans="1:8" ht="23.1" customHeight="1" x14ac:dyDescent="0.25">
      <c r="A22" s="11" t="s">
        <v>25</v>
      </c>
      <c r="B22" s="11" t="s">
        <v>26</v>
      </c>
      <c r="C22" s="11" t="s">
        <v>27</v>
      </c>
      <c r="D22" s="11" t="s">
        <v>34</v>
      </c>
      <c r="E22" s="11" t="s">
        <v>35</v>
      </c>
      <c r="F22" s="12">
        <v>5000</v>
      </c>
      <c r="G22" s="13">
        <v>3000</v>
      </c>
      <c r="H22" s="14">
        <v>138</v>
      </c>
    </row>
    <row r="23" spans="1:8" ht="23.1" customHeight="1" x14ac:dyDescent="0.25">
      <c r="A23" s="11" t="s">
        <v>25</v>
      </c>
      <c r="B23" s="11" t="s">
        <v>26</v>
      </c>
      <c r="C23" s="11" t="s">
        <v>27</v>
      </c>
      <c r="D23" s="11" t="s">
        <v>36</v>
      </c>
      <c r="E23" s="11" t="s">
        <v>37</v>
      </c>
      <c r="F23" s="12">
        <v>795000</v>
      </c>
      <c r="G23" s="13">
        <v>400000</v>
      </c>
      <c r="H23" s="14">
        <v>389277</v>
      </c>
    </row>
    <row r="24" spans="1:8" ht="23.1" customHeight="1" x14ac:dyDescent="0.25">
      <c r="A24" s="11" t="s">
        <v>25</v>
      </c>
      <c r="B24" s="11" t="s">
        <v>26</v>
      </c>
      <c r="C24" s="11" t="s">
        <v>27</v>
      </c>
      <c r="D24" s="11" t="s">
        <v>38</v>
      </c>
      <c r="E24" s="11" t="s">
        <v>39</v>
      </c>
      <c r="F24" s="12">
        <v>480000</v>
      </c>
      <c r="G24" s="13">
        <v>280000</v>
      </c>
      <c r="H24" s="14">
        <v>101169</v>
      </c>
    </row>
    <row r="25" spans="1:8" ht="23.1" customHeight="1" x14ac:dyDescent="0.25">
      <c r="A25" s="11" t="s">
        <v>25</v>
      </c>
      <c r="B25" s="11" t="s">
        <v>26</v>
      </c>
      <c r="C25" s="11" t="s">
        <v>27</v>
      </c>
      <c r="D25" s="11" t="s">
        <v>40</v>
      </c>
      <c r="E25" s="11" t="s">
        <v>41</v>
      </c>
      <c r="F25" s="12">
        <v>304000</v>
      </c>
      <c r="G25" s="13">
        <f t="shared" ref="G25:G49" si="1">F25</f>
        <v>304000</v>
      </c>
      <c r="H25" s="14">
        <v>285995</v>
      </c>
    </row>
    <row r="26" spans="1:8" ht="23.1" customHeight="1" x14ac:dyDescent="0.25">
      <c r="A26" s="11" t="s">
        <v>25</v>
      </c>
      <c r="B26" s="11" t="s">
        <v>26</v>
      </c>
      <c r="C26" s="11" t="s">
        <v>27</v>
      </c>
      <c r="D26" s="11" t="s">
        <v>42</v>
      </c>
      <c r="E26" s="11" t="s">
        <v>43</v>
      </c>
      <c r="F26" s="12">
        <v>330000</v>
      </c>
      <c r="G26" s="13">
        <v>190000</v>
      </c>
      <c r="H26" s="14">
        <v>171334</v>
      </c>
    </row>
    <row r="27" spans="1:8" ht="23.1" customHeight="1" x14ac:dyDescent="0.25">
      <c r="A27" s="32" t="s">
        <v>44</v>
      </c>
      <c r="B27" s="33"/>
      <c r="C27" s="34"/>
      <c r="D27" s="15"/>
      <c r="E27" s="15"/>
      <c r="F27" s="6">
        <f>SUM(F28:F50)</f>
        <v>7381000</v>
      </c>
      <c r="G27" s="6">
        <f>SUM(G28:G50)</f>
        <v>4190000</v>
      </c>
      <c r="H27" s="6">
        <f t="shared" ref="H27" si="2">SUM(H28:H50)</f>
        <v>2493416.84</v>
      </c>
    </row>
    <row r="28" spans="1:8" ht="23.1" customHeight="1" x14ac:dyDescent="0.25">
      <c r="A28" s="11" t="s">
        <v>25</v>
      </c>
      <c r="B28" s="11" t="s">
        <v>26</v>
      </c>
      <c r="C28" s="11" t="s">
        <v>27</v>
      </c>
      <c r="D28" s="11" t="s">
        <v>45</v>
      </c>
      <c r="E28" s="11" t="s">
        <v>46</v>
      </c>
      <c r="F28" s="12">
        <v>40000</v>
      </c>
      <c r="G28" s="13">
        <v>30000</v>
      </c>
      <c r="H28" s="14">
        <v>22955.3</v>
      </c>
    </row>
    <row r="29" spans="1:8" ht="23.1" customHeight="1" x14ac:dyDescent="0.25">
      <c r="A29" s="11" t="s">
        <v>25</v>
      </c>
      <c r="B29" s="11" t="s">
        <v>26</v>
      </c>
      <c r="C29" s="11" t="s">
        <v>27</v>
      </c>
      <c r="D29" s="11" t="s">
        <v>47</v>
      </c>
      <c r="E29" s="11" t="s">
        <v>48</v>
      </c>
      <c r="F29" s="12">
        <v>150000</v>
      </c>
      <c r="G29" s="13">
        <v>110000</v>
      </c>
      <c r="H29" s="14">
        <v>81676.88</v>
      </c>
    </row>
    <row r="30" spans="1:8" ht="23.1" customHeight="1" x14ac:dyDescent="0.25">
      <c r="A30" s="11" t="s">
        <v>25</v>
      </c>
      <c r="B30" s="11" t="s">
        <v>26</v>
      </c>
      <c r="C30" s="11" t="s">
        <v>27</v>
      </c>
      <c r="D30" s="11" t="s">
        <v>49</v>
      </c>
      <c r="E30" s="11" t="s">
        <v>50</v>
      </c>
      <c r="F30" s="12">
        <v>1642000</v>
      </c>
      <c r="G30" s="13">
        <v>769000</v>
      </c>
      <c r="H30" s="14">
        <v>444969.31</v>
      </c>
    </row>
    <row r="31" spans="1:8" ht="23.1" customHeight="1" x14ac:dyDescent="0.25">
      <c r="A31" s="11" t="s">
        <v>25</v>
      </c>
      <c r="B31" s="11" t="s">
        <v>26</v>
      </c>
      <c r="C31" s="11" t="s">
        <v>27</v>
      </c>
      <c r="D31" s="11" t="s">
        <v>51</v>
      </c>
      <c r="E31" s="11" t="s">
        <v>52</v>
      </c>
      <c r="F31" s="12">
        <v>329000</v>
      </c>
      <c r="G31" s="13">
        <v>190000</v>
      </c>
      <c r="H31" s="14">
        <v>172319.66</v>
      </c>
    </row>
    <row r="32" spans="1:8" ht="23.1" customHeight="1" x14ac:dyDescent="0.25">
      <c r="A32" s="11" t="s">
        <v>25</v>
      </c>
      <c r="B32" s="11" t="s">
        <v>26</v>
      </c>
      <c r="C32" s="11" t="s">
        <v>27</v>
      </c>
      <c r="D32" s="11" t="s">
        <v>53</v>
      </c>
      <c r="E32" s="11" t="s">
        <v>54</v>
      </c>
      <c r="F32" s="12">
        <v>85000</v>
      </c>
      <c r="G32" s="13">
        <v>50000</v>
      </c>
      <c r="H32" s="14">
        <v>4388.42</v>
      </c>
    </row>
    <row r="33" spans="1:8" ht="23.1" customHeight="1" x14ac:dyDescent="0.25">
      <c r="A33" s="11" t="s">
        <v>25</v>
      </c>
      <c r="B33" s="11" t="s">
        <v>26</v>
      </c>
      <c r="C33" s="11" t="s">
        <v>27</v>
      </c>
      <c r="D33" s="11" t="s">
        <v>55</v>
      </c>
      <c r="E33" s="11" t="s">
        <v>56</v>
      </c>
      <c r="F33" s="12">
        <v>51000</v>
      </c>
      <c r="G33" s="13">
        <v>36000</v>
      </c>
      <c r="H33" s="14">
        <v>20404.8</v>
      </c>
    </row>
    <row r="34" spans="1:8" ht="23.1" customHeight="1" x14ac:dyDescent="0.25">
      <c r="A34" s="11" t="s">
        <v>25</v>
      </c>
      <c r="B34" s="11" t="s">
        <v>26</v>
      </c>
      <c r="C34" s="11" t="s">
        <v>27</v>
      </c>
      <c r="D34" s="11" t="s">
        <v>57</v>
      </c>
      <c r="E34" s="11" t="s">
        <v>58</v>
      </c>
      <c r="F34" s="12">
        <v>15000</v>
      </c>
      <c r="G34" s="13">
        <f t="shared" si="1"/>
        <v>15000</v>
      </c>
      <c r="H34" s="14">
        <v>0</v>
      </c>
    </row>
    <row r="35" spans="1:8" ht="23.1" customHeight="1" x14ac:dyDescent="0.25">
      <c r="A35" s="11" t="s">
        <v>25</v>
      </c>
      <c r="B35" s="11" t="s">
        <v>26</v>
      </c>
      <c r="C35" s="11" t="s">
        <v>27</v>
      </c>
      <c r="D35" s="11" t="s">
        <v>59</v>
      </c>
      <c r="E35" s="11" t="s">
        <v>60</v>
      </c>
      <c r="F35" s="12">
        <v>30000</v>
      </c>
      <c r="G35" s="13">
        <v>20000</v>
      </c>
      <c r="H35" s="14">
        <v>10872.18</v>
      </c>
    </row>
    <row r="36" spans="1:8" ht="23.1" customHeight="1" x14ac:dyDescent="0.25">
      <c r="A36" s="11" t="s">
        <v>25</v>
      </c>
      <c r="B36" s="11" t="s">
        <v>26</v>
      </c>
      <c r="C36" s="11" t="s">
        <v>27</v>
      </c>
      <c r="D36" s="11" t="s">
        <v>61</v>
      </c>
      <c r="E36" s="11" t="s">
        <v>62</v>
      </c>
      <c r="F36" s="12">
        <v>319000</v>
      </c>
      <c r="G36" s="13">
        <v>190000</v>
      </c>
      <c r="H36" s="14">
        <v>167782.05</v>
      </c>
    </row>
    <row r="37" spans="1:8" ht="23.1" customHeight="1" x14ac:dyDescent="0.25">
      <c r="A37" s="11" t="s">
        <v>25</v>
      </c>
      <c r="B37" s="11" t="s">
        <v>26</v>
      </c>
      <c r="C37" s="11" t="s">
        <v>27</v>
      </c>
      <c r="D37" s="11" t="s">
        <v>63</v>
      </c>
      <c r="E37" s="11" t="s">
        <v>64</v>
      </c>
      <c r="F37" s="12">
        <v>1011000</v>
      </c>
      <c r="G37" s="13">
        <v>620000</v>
      </c>
      <c r="H37" s="14">
        <v>530400.04</v>
      </c>
    </row>
    <row r="38" spans="1:8" ht="23.1" customHeight="1" x14ac:dyDescent="0.25">
      <c r="A38" s="11" t="s">
        <v>25</v>
      </c>
      <c r="B38" s="11" t="s">
        <v>26</v>
      </c>
      <c r="C38" s="11" t="s">
        <v>27</v>
      </c>
      <c r="D38" s="11" t="s">
        <v>65</v>
      </c>
      <c r="E38" s="11" t="s">
        <v>66</v>
      </c>
      <c r="F38" s="12">
        <v>508000</v>
      </c>
      <c r="G38" s="13">
        <v>363000</v>
      </c>
      <c r="H38" s="14">
        <v>230512.11</v>
      </c>
    </row>
    <row r="39" spans="1:8" ht="23.1" customHeight="1" x14ac:dyDescent="0.25">
      <c r="A39" s="11" t="s">
        <v>25</v>
      </c>
      <c r="B39" s="11" t="s">
        <v>26</v>
      </c>
      <c r="C39" s="11" t="s">
        <v>27</v>
      </c>
      <c r="D39" s="11" t="s">
        <v>67</v>
      </c>
      <c r="E39" s="11" t="s">
        <v>68</v>
      </c>
      <c r="F39" s="12">
        <v>1638000</v>
      </c>
      <c r="G39" s="13">
        <v>850000</v>
      </c>
      <c r="H39" s="14">
        <v>452402.35</v>
      </c>
    </row>
    <row r="40" spans="1:8" ht="23.1" customHeight="1" x14ac:dyDescent="0.25">
      <c r="A40" s="11" t="s">
        <v>25</v>
      </c>
      <c r="B40" s="11" t="s">
        <v>26</v>
      </c>
      <c r="C40" s="11" t="s">
        <v>27</v>
      </c>
      <c r="D40" s="11" t="s">
        <v>69</v>
      </c>
      <c r="E40" s="11" t="s">
        <v>70</v>
      </c>
      <c r="F40" s="12">
        <v>352000</v>
      </c>
      <c r="G40" s="13">
        <v>210000</v>
      </c>
      <c r="H40" s="14">
        <v>221677.58</v>
      </c>
    </row>
    <row r="41" spans="1:8" ht="23.1" customHeight="1" x14ac:dyDescent="0.25">
      <c r="A41" s="11" t="s">
        <v>25</v>
      </c>
      <c r="B41" s="11" t="s">
        <v>26</v>
      </c>
      <c r="C41" s="11" t="s">
        <v>27</v>
      </c>
      <c r="D41" s="11" t="s">
        <v>71</v>
      </c>
      <c r="E41" s="11" t="s">
        <v>72</v>
      </c>
      <c r="F41" s="12">
        <v>185000</v>
      </c>
      <c r="G41" s="13">
        <v>100000</v>
      </c>
      <c r="H41" s="14">
        <v>34784.29</v>
      </c>
    </row>
    <row r="42" spans="1:8" ht="23.1" customHeight="1" x14ac:dyDescent="0.25">
      <c r="A42" s="11" t="s">
        <v>25</v>
      </c>
      <c r="B42" s="11" t="s">
        <v>26</v>
      </c>
      <c r="C42" s="11" t="s">
        <v>27</v>
      </c>
      <c r="D42" s="11" t="s">
        <v>73</v>
      </c>
      <c r="E42" s="11" t="s">
        <v>74</v>
      </c>
      <c r="F42" s="12">
        <v>65000</v>
      </c>
      <c r="G42" s="13">
        <v>40000</v>
      </c>
      <c r="H42" s="14">
        <v>14755.55</v>
      </c>
    </row>
    <row r="43" spans="1:8" ht="23.1" customHeight="1" x14ac:dyDescent="0.25">
      <c r="A43" s="11" t="s">
        <v>25</v>
      </c>
      <c r="B43" s="11" t="s">
        <v>26</v>
      </c>
      <c r="C43" s="11" t="s">
        <v>27</v>
      </c>
      <c r="D43" s="11" t="s">
        <v>75</v>
      </c>
      <c r="E43" s="11" t="s">
        <v>76</v>
      </c>
      <c r="F43" s="12">
        <v>148000</v>
      </c>
      <c r="G43" s="13">
        <v>10000</v>
      </c>
      <c r="H43" s="14">
        <v>11114.6</v>
      </c>
    </row>
    <row r="44" spans="1:8" ht="23.1" customHeight="1" x14ac:dyDescent="0.25">
      <c r="A44" s="11" t="s">
        <v>25</v>
      </c>
      <c r="B44" s="11" t="s">
        <v>26</v>
      </c>
      <c r="C44" s="11" t="s">
        <v>27</v>
      </c>
      <c r="D44" s="11" t="s">
        <v>77</v>
      </c>
      <c r="E44" s="11" t="s">
        <v>78</v>
      </c>
      <c r="F44" s="12">
        <v>41000</v>
      </c>
      <c r="G44" s="13">
        <v>10000</v>
      </c>
      <c r="H44" s="14">
        <v>11923.8</v>
      </c>
    </row>
    <row r="45" spans="1:8" ht="23.1" customHeight="1" x14ac:dyDescent="0.25">
      <c r="A45" s="11" t="s">
        <v>25</v>
      </c>
      <c r="B45" s="11" t="s">
        <v>26</v>
      </c>
      <c r="C45" s="11" t="s">
        <v>27</v>
      </c>
      <c r="D45" s="11" t="s">
        <v>79</v>
      </c>
      <c r="E45" s="11" t="s">
        <v>80</v>
      </c>
      <c r="F45" s="12">
        <v>520000</v>
      </c>
      <c r="G45" s="13">
        <v>395000</v>
      </c>
      <c r="H45" s="14">
        <v>20797.07</v>
      </c>
    </row>
    <row r="46" spans="1:8" ht="23.1" customHeight="1" x14ac:dyDescent="0.25">
      <c r="A46" s="11" t="s">
        <v>25</v>
      </c>
      <c r="B46" s="11" t="s">
        <v>26</v>
      </c>
      <c r="C46" s="11" t="s">
        <v>27</v>
      </c>
      <c r="D46" s="11" t="s">
        <v>81</v>
      </c>
      <c r="E46" s="11" t="s">
        <v>82</v>
      </c>
      <c r="F46" s="12">
        <v>60000</v>
      </c>
      <c r="G46" s="13">
        <v>50000</v>
      </c>
      <c r="H46" s="14">
        <v>0</v>
      </c>
    </row>
    <row r="47" spans="1:8" ht="23.1" customHeight="1" x14ac:dyDescent="0.25">
      <c r="A47" s="11" t="s">
        <v>25</v>
      </c>
      <c r="B47" s="11" t="s">
        <v>26</v>
      </c>
      <c r="C47" s="11" t="s">
        <v>27</v>
      </c>
      <c r="D47" s="11" t="s">
        <v>83</v>
      </c>
      <c r="E47" s="11" t="s">
        <v>84</v>
      </c>
      <c r="F47" s="12">
        <v>5000</v>
      </c>
      <c r="G47" s="13">
        <f t="shared" si="1"/>
        <v>5000</v>
      </c>
      <c r="H47" s="14">
        <v>0</v>
      </c>
    </row>
    <row r="48" spans="1:8" ht="23.1" customHeight="1" x14ac:dyDescent="0.25">
      <c r="A48" s="11" t="s">
        <v>25</v>
      </c>
      <c r="B48" s="11" t="s">
        <v>26</v>
      </c>
      <c r="C48" s="11" t="s">
        <v>27</v>
      </c>
      <c r="D48" s="11" t="s">
        <v>85</v>
      </c>
      <c r="E48" s="11" t="s">
        <v>86</v>
      </c>
      <c r="F48" s="12">
        <v>57000</v>
      </c>
      <c r="G48" s="13">
        <v>47000</v>
      </c>
      <c r="H48" s="14">
        <v>7500</v>
      </c>
    </row>
    <row r="49" spans="1:8" ht="23.1" customHeight="1" x14ac:dyDescent="0.25">
      <c r="A49" s="11" t="s">
        <v>25</v>
      </c>
      <c r="B49" s="11" t="s">
        <v>26</v>
      </c>
      <c r="C49" s="11" t="s">
        <v>27</v>
      </c>
      <c r="D49" s="11" t="s">
        <v>87</v>
      </c>
      <c r="E49" s="11" t="s">
        <v>88</v>
      </c>
      <c r="F49" s="12">
        <v>20000</v>
      </c>
      <c r="G49" s="13">
        <f t="shared" si="1"/>
        <v>20000</v>
      </c>
      <c r="H49" s="14">
        <v>8226.8799999999992</v>
      </c>
    </row>
    <row r="50" spans="1:8" ht="23.1" customHeight="1" x14ac:dyDescent="0.25">
      <c r="A50" s="11" t="s">
        <v>25</v>
      </c>
      <c r="B50" s="11" t="s">
        <v>26</v>
      </c>
      <c r="C50" s="11" t="s">
        <v>27</v>
      </c>
      <c r="D50" s="11" t="s">
        <v>89</v>
      </c>
      <c r="E50" s="11" t="s">
        <v>90</v>
      </c>
      <c r="F50" s="12">
        <v>110000</v>
      </c>
      <c r="G50" s="13">
        <v>60000</v>
      </c>
      <c r="H50" s="14">
        <v>23953.97</v>
      </c>
    </row>
    <row r="51" spans="1:8" ht="23.1" customHeight="1" x14ac:dyDescent="0.25">
      <c r="A51" s="18" t="s">
        <v>91</v>
      </c>
      <c r="B51" s="19"/>
      <c r="C51" s="20"/>
      <c r="D51" s="15"/>
      <c r="E51" s="15"/>
      <c r="F51" s="16">
        <f>SUM(F52:F53)</f>
        <v>2787000</v>
      </c>
      <c r="G51" s="16">
        <f t="shared" ref="G51:H51" si="3">SUM(G52:G53)</f>
        <v>2577000</v>
      </c>
      <c r="H51" s="16">
        <f t="shared" si="3"/>
        <v>1794833.89</v>
      </c>
    </row>
    <row r="52" spans="1:8" ht="23.1" customHeight="1" x14ac:dyDescent="0.25">
      <c r="A52" s="11" t="s">
        <v>25</v>
      </c>
      <c r="B52" s="11" t="s">
        <v>26</v>
      </c>
      <c r="C52" s="11" t="s">
        <v>27</v>
      </c>
      <c r="D52" s="11" t="s">
        <v>92</v>
      </c>
      <c r="E52" s="11" t="s">
        <v>93</v>
      </c>
      <c r="F52" s="12">
        <v>2047000</v>
      </c>
      <c r="G52" s="13">
        <v>1677000</v>
      </c>
      <c r="H52" s="14">
        <v>1535177.39</v>
      </c>
    </row>
    <row r="53" spans="1:8" ht="23.1" customHeight="1" x14ac:dyDescent="0.25">
      <c r="A53" s="11" t="s">
        <v>25</v>
      </c>
      <c r="B53" s="11" t="s">
        <v>26</v>
      </c>
      <c r="C53" s="11" t="s">
        <v>27</v>
      </c>
      <c r="D53" s="11" t="s">
        <v>94</v>
      </c>
      <c r="E53" s="11" t="s">
        <v>95</v>
      </c>
      <c r="F53" s="12">
        <v>740000</v>
      </c>
      <c r="G53" s="13">
        <v>900000</v>
      </c>
      <c r="H53" s="14">
        <v>259656.5</v>
      </c>
    </row>
    <row r="54" spans="1:8" ht="23.1" customHeight="1" x14ac:dyDescent="0.25">
      <c r="A54" s="18" t="s">
        <v>96</v>
      </c>
      <c r="B54" s="19"/>
      <c r="C54" s="20"/>
      <c r="D54" s="15"/>
      <c r="E54" s="15"/>
      <c r="F54" s="16">
        <f>SUM(F55)</f>
        <v>312000</v>
      </c>
      <c r="G54" s="16">
        <f t="shared" ref="G54:H54" si="4">SUM(G55)</f>
        <v>160000</v>
      </c>
      <c r="H54" s="16">
        <f t="shared" si="4"/>
        <v>104016</v>
      </c>
    </row>
    <row r="55" spans="1:8" ht="23.1" customHeight="1" x14ac:dyDescent="0.25">
      <c r="A55" s="11" t="s">
        <v>25</v>
      </c>
      <c r="B55" s="11" t="s">
        <v>26</v>
      </c>
      <c r="C55" s="11" t="s">
        <v>27</v>
      </c>
      <c r="D55" s="11" t="s">
        <v>97</v>
      </c>
      <c r="E55" s="11" t="s">
        <v>98</v>
      </c>
      <c r="F55" s="12">
        <v>312000</v>
      </c>
      <c r="G55" s="13">
        <v>160000</v>
      </c>
      <c r="H55" s="14">
        <v>104016</v>
      </c>
    </row>
    <row r="56" spans="1:8" ht="23.1" customHeight="1" x14ac:dyDescent="0.25">
      <c r="A56" s="21" t="s">
        <v>99</v>
      </c>
      <c r="B56" s="22"/>
      <c r="C56" s="23"/>
      <c r="D56" s="15"/>
      <c r="E56" s="15"/>
      <c r="F56" s="16">
        <f>SUM(F57:F58)</f>
        <v>545000</v>
      </c>
      <c r="G56" s="16">
        <f t="shared" ref="G56:H56" si="5">SUM(G57:G58)</f>
        <v>545000</v>
      </c>
      <c r="H56" s="16">
        <f t="shared" si="5"/>
        <v>338394.98</v>
      </c>
    </row>
    <row r="57" spans="1:8" ht="23.1" customHeight="1" x14ac:dyDescent="0.25">
      <c r="A57" s="11" t="s">
        <v>25</v>
      </c>
      <c r="B57" s="11" t="s">
        <v>26</v>
      </c>
      <c r="C57" s="11" t="s">
        <v>27</v>
      </c>
      <c r="D57" s="11" t="s">
        <v>100</v>
      </c>
      <c r="E57" s="11" t="s">
        <v>101</v>
      </c>
      <c r="F57" s="12">
        <v>445000</v>
      </c>
      <c r="G57" s="13">
        <f t="shared" ref="G57:G63" si="6">F57</f>
        <v>445000</v>
      </c>
      <c r="H57" s="14">
        <v>297546</v>
      </c>
    </row>
    <row r="58" spans="1:8" ht="23.1" customHeight="1" x14ac:dyDescent="0.25">
      <c r="A58" s="11" t="s">
        <v>25</v>
      </c>
      <c r="B58" s="11" t="s">
        <v>26</v>
      </c>
      <c r="C58" s="11" t="s">
        <v>27</v>
      </c>
      <c r="D58" s="11" t="s">
        <v>102</v>
      </c>
      <c r="E58" s="11" t="s">
        <v>103</v>
      </c>
      <c r="F58" s="12">
        <v>100000</v>
      </c>
      <c r="G58" s="13">
        <f t="shared" si="6"/>
        <v>100000</v>
      </c>
      <c r="H58" s="14">
        <v>40848.980000000003</v>
      </c>
    </row>
    <row r="59" spans="1:8" ht="23.1" customHeight="1" x14ac:dyDescent="0.25">
      <c r="A59" s="21" t="s">
        <v>104</v>
      </c>
      <c r="B59" s="22"/>
      <c r="C59" s="23"/>
      <c r="D59" s="15"/>
      <c r="E59" s="15"/>
      <c r="F59" s="16">
        <f>SUM(F60:F63)</f>
        <v>907700</v>
      </c>
      <c r="G59" s="16">
        <f>SUM(G60:G63)</f>
        <v>907700</v>
      </c>
      <c r="H59" s="16">
        <f>SUM(H60:H63)</f>
        <v>246005.13999999998</v>
      </c>
    </row>
    <row r="60" spans="1:8" ht="23.1" customHeight="1" x14ac:dyDescent="0.25">
      <c r="A60" s="11" t="s">
        <v>25</v>
      </c>
      <c r="B60" s="11" t="s">
        <v>26</v>
      </c>
      <c r="C60" s="11" t="s">
        <v>27</v>
      </c>
      <c r="D60" s="11" t="s">
        <v>105</v>
      </c>
      <c r="E60" s="11" t="s">
        <v>106</v>
      </c>
      <c r="F60" s="12">
        <v>173000</v>
      </c>
      <c r="G60" s="13">
        <f t="shared" si="6"/>
        <v>173000</v>
      </c>
      <c r="H60" s="14">
        <v>172160.87</v>
      </c>
    </row>
    <row r="61" spans="1:8" ht="23.1" customHeight="1" x14ac:dyDescent="0.25">
      <c r="A61" s="11" t="s">
        <v>25</v>
      </c>
      <c r="B61" s="11" t="s">
        <v>26</v>
      </c>
      <c r="C61" s="11" t="s">
        <v>27</v>
      </c>
      <c r="D61" s="11" t="s">
        <v>107</v>
      </c>
      <c r="E61" s="11" t="s">
        <v>108</v>
      </c>
      <c r="F61" s="12">
        <v>251500</v>
      </c>
      <c r="G61" s="13">
        <f t="shared" si="6"/>
        <v>251500</v>
      </c>
      <c r="H61" s="14">
        <v>30892.400000000001</v>
      </c>
    </row>
    <row r="62" spans="1:8" ht="23.1" customHeight="1" x14ac:dyDescent="0.25">
      <c r="A62" s="11" t="s">
        <v>25</v>
      </c>
      <c r="B62" s="11" t="s">
        <v>26</v>
      </c>
      <c r="C62" s="11" t="s">
        <v>27</v>
      </c>
      <c r="D62" s="11" t="s">
        <v>109</v>
      </c>
      <c r="E62" s="11" t="s">
        <v>110</v>
      </c>
      <c r="F62" s="12">
        <v>318200</v>
      </c>
      <c r="G62" s="13">
        <f t="shared" si="6"/>
        <v>318200</v>
      </c>
      <c r="H62" s="14">
        <v>42951.87</v>
      </c>
    </row>
    <row r="63" spans="1:8" ht="23.1" customHeight="1" x14ac:dyDescent="0.25">
      <c r="A63" s="11" t="s">
        <v>25</v>
      </c>
      <c r="B63" s="11" t="s">
        <v>26</v>
      </c>
      <c r="C63" s="11" t="s">
        <v>27</v>
      </c>
      <c r="D63" s="11" t="s">
        <v>111</v>
      </c>
      <c r="E63" s="11" t="s">
        <v>112</v>
      </c>
      <c r="F63" s="12">
        <v>165000</v>
      </c>
      <c r="G63" s="17">
        <f t="shared" si="6"/>
        <v>165000</v>
      </c>
      <c r="H63" s="17">
        <v>0</v>
      </c>
    </row>
    <row r="64" spans="1:8" x14ac:dyDescent="0.25">
      <c r="A64" s="24" t="s">
        <v>0</v>
      </c>
      <c r="B64" s="24"/>
      <c r="C64" s="24"/>
      <c r="D64" s="24"/>
      <c r="E64" s="24"/>
      <c r="F64" s="24"/>
      <c r="G64" s="24"/>
      <c r="H64" s="24"/>
    </row>
    <row r="65" spans="1:8" x14ac:dyDescent="0.25">
      <c r="A65" s="25"/>
      <c r="B65" s="25"/>
      <c r="C65" s="25"/>
      <c r="D65" s="25"/>
      <c r="E65" s="25"/>
      <c r="F65" s="25"/>
      <c r="G65" s="25"/>
      <c r="H65" s="25"/>
    </row>
    <row r="66" spans="1:8" x14ac:dyDescent="0.25">
      <c r="A66" s="24" t="s">
        <v>0</v>
      </c>
      <c r="B66" s="24"/>
      <c r="C66" s="24"/>
      <c r="D66" s="24"/>
      <c r="E66" s="24"/>
      <c r="F66" s="24"/>
      <c r="G66" s="24"/>
      <c r="H66" s="24"/>
    </row>
  </sheetData>
  <mergeCells count="28">
    <mergeCell ref="A9:H9"/>
    <mergeCell ref="A1:E1"/>
    <mergeCell ref="F1:H1"/>
    <mergeCell ref="F2:H2"/>
    <mergeCell ref="A6:H6"/>
    <mergeCell ref="A7:H7"/>
    <mergeCell ref="A10:H10"/>
    <mergeCell ref="A11:H11"/>
    <mergeCell ref="A12:H12"/>
    <mergeCell ref="A13:H13"/>
    <mergeCell ref="A14:A15"/>
    <mergeCell ref="B14:B15"/>
    <mergeCell ref="C14:C15"/>
    <mergeCell ref="D14:D15"/>
    <mergeCell ref="E14:E15"/>
    <mergeCell ref="F14:F15"/>
    <mergeCell ref="A66:H66"/>
    <mergeCell ref="G14:G15"/>
    <mergeCell ref="H14:H15"/>
    <mergeCell ref="A17:C17"/>
    <mergeCell ref="A18:C18"/>
    <mergeCell ref="A27:C27"/>
    <mergeCell ref="A51:C51"/>
    <mergeCell ref="A54:C54"/>
    <mergeCell ref="A56:C56"/>
    <mergeCell ref="A59:C59"/>
    <mergeCell ref="A64:H64"/>
    <mergeCell ref="A65:H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2024-11-25T12:07:35Z</dcterms:modified>
</cp:coreProperties>
</file>